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576" activeTab="1"/>
  </bookViews>
  <sheets>
    <sheet name="Détail Trx MORNAS PC" sheetId="1" r:id="rId1"/>
    <sheet name="RECAP MORNAS PC" sheetId="2" r:id="rId2"/>
  </sheets>
  <definedNames>
    <definedName name="abattage">#REF!</definedName>
    <definedName name="création_d_une_haie" localSheetId="0">#REF!</definedName>
    <definedName name="création_d_une_haie" localSheetId="1">#REF!</definedName>
    <definedName name="création_d_une_haie">#REF!</definedName>
    <definedName name="_xlnm.Print_Titles" localSheetId="0">'Détail Trx MORNAS PC'!$1:$1</definedName>
    <definedName name="nivellement" localSheetId="0">#REF!</definedName>
    <definedName name="nivellement" localSheetId="1">#REF!</definedName>
    <definedName name="nivellement">#REF!</definedName>
    <definedName name="_xlnm.Print_Area" localSheetId="0">'Détail Trx MORNAS PC'!$A$1:$H$27</definedName>
    <definedName name="_xlnm.Print_Area" localSheetId="1">'RECAP MORNAS PC'!$A$1:$E$16</definedName>
  </definedNames>
  <calcPr fullCalcOnLoad="1"/>
</workbook>
</file>

<file path=xl/sharedStrings.xml><?xml version="1.0" encoding="utf-8"?>
<sst xmlns="http://schemas.openxmlformats.org/spreadsheetml/2006/main" count="60" uniqueCount="35">
  <si>
    <t>Désignation des travaux</t>
  </si>
  <si>
    <t>Unité</t>
  </si>
  <si>
    <t>Quantité</t>
  </si>
  <si>
    <t>N° des prix</t>
  </si>
  <si>
    <t>Prix Unit. HT</t>
  </si>
  <si>
    <t>Montant HT</t>
  </si>
  <si>
    <t>ml</t>
  </si>
  <si>
    <t>MONTANT TOTAL H.T.</t>
  </si>
  <si>
    <t>MONTANT TOTAL T.T.C.</t>
  </si>
  <si>
    <t>décompactage de chemin de terre</t>
  </si>
  <si>
    <t>AMÉNAGEMENT PAYSAGER</t>
  </si>
  <si>
    <t>TYPES DE TRAVAUX</t>
  </si>
  <si>
    <t>montants H.T.</t>
  </si>
  <si>
    <t>montants T.T.C.</t>
  </si>
  <si>
    <t>VOIRIE</t>
  </si>
  <si>
    <t>HYDRAULIQUE AGRICOLE</t>
  </si>
  <si>
    <t>MONTANT TOTAL DES</t>
  </si>
  <si>
    <t>H.T.</t>
  </si>
  <si>
    <t>T.V.A.</t>
  </si>
  <si>
    <t>T.T.C.</t>
  </si>
  <si>
    <t>MAITRISE D'ŒUVRE et IMPRÉVUS (15%)</t>
  </si>
  <si>
    <t>Situation des travaux</t>
  </si>
  <si>
    <t>création de fossé</t>
  </si>
  <si>
    <t>REMISE EN ÉTAT DES SOLS</t>
  </si>
  <si>
    <t>IRRIGATION PRIVÉE</t>
  </si>
  <si>
    <t>REMISE EN ÉTATS DES SOLS</t>
  </si>
  <si>
    <t>AMÉNAGEMENTS PAYSAGERS</t>
  </si>
  <si>
    <t>MORNAS</t>
  </si>
  <si>
    <t>TVA 20 %</t>
  </si>
  <si>
    <t>comblement de fossé</t>
  </si>
  <si>
    <t>4ZB-CPL</t>
  </si>
  <si>
    <t>création de fossé 3m</t>
  </si>
  <si>
    <t>création de fossé 4,5m</t>
  </si>
  <si>
    <t>MONTANT TOTAL</t>
  </si>
  <si>
    <t xml:space="preserve"> TRAVAUX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</si>
</sst>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;;;"/>
    <numFmt numFmtId="173" formatCode="#,##0\ &quot;F&quot;"/>
    <numFmt numFmtId="174" formatCode="#,##0.00\ &quot;F&quot;"/>
    <numFmt numFmtId="175" formatCode="#,##0.00\ _F"/>
    <numFmt numFmtId="176" formatCode="0.0"/>
    <numFmt numFmtId="177" formatCode="0.0000"/>
    <numFmt numFmtId="178" formatCode="0.000"/>
    <numFmt numFmtId="179" formatCode="0.00000"/>
    <numFmt numFmtId="180" formatCode="_-* #,##0.0\ _F_-;\-* #,##0.0\ _F_-;_-* &quot;-&quot;??\ _F_-;_-@_-"/>
    <numFmt numFmtId="181" formatCode="#,##0.00\ [$€-1]"/>
    <numFmt numFmtId="182" formatCode="#,##0.00\ [$€-1];[Red]#,##0.00\ [$€-1]"/>
    <numFmt numFmtId="183" formatCode="_-* #,##0.00\ [$€-1]_-;\-* #,##0.00\ [$€-1]_-;_-* &quot;-&quot;??\ [$€-1]_-"/>
    <numFmt numFmtId="184" formatCode="_-* #,##0\ _F_-;\-* #,##0\ _F_-;_-* &quot;-&quot;??\ _F_-;_-@_-"/>
    <numFmt numFmtId="185" formatCode="_-* #,##0.000\ _F_-;\-* #,##0.000\ _F_-;_-* &quot;-&quot;??\ _F_-;_-@_-"/>
    <numFmt numFmtId="186" formatCode="mmm\-yyyy"/>
    <numFmt numFmtId="187" formatCode="&quot;Vrai&quot;;&quot;Vrai&quot;;&quot;Faux&quot;"/>
    <numFmt numFmtId="188" formatCode="&quot;Actif&quot;;&quot;Actif&quot;;&quot;Inactif&quot;"/>
    <numFmt numFmtId="189" formatCode="#,##0.0\ [$€-1];[Red]#,##0.0\ [$€-1]"/>
    <numFmt numFmtId="190" formatCode="#,##0\ [$€-1];[Red]#,##0\ [$€-1]"/>
    <numFmt numFmtId="191" formatCode="#,##0.0\ _F"/>
    <numFmt numFmtId="192" formatCode="#,##0\ _F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1" fontId="5" fillId="33" borderId="11" xfId="46" applyFont="1" applyFill="1" applyBorder="1" applyAlignment="1" applyProtection="1">
      <alignment horizontal="center" vertical="center"/>
      <protection/>
    </xf>
    <xf numFmtId="171" fontId="0" fillId="0" borderId="0" xfId="46" applyFont="1" applyFill="1" applyBorder="1" applyAlignment="1" applyProtection="1">
      <alignment/>
      <protection locked="0"/>
    </xf>
    <xf numFmtId="171" fontId="0" fillId="0" borderId="0" xfId="46" applyFont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171" fontId="5" fillId="0" borderId="10" xfId="46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1" fontId="0" fillId="0" borderId="0" xfId="46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71" fontId="5" fillId="0" borderId="0" xfId="46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1" fontId="0" fillId="0" borderId="13" xfId="46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175" fontId="0" fillId="0" borderId="0" xfId="0" applyNumberFormat="1" applyAlignment="1" applyProtection="1">
      <alignment/>
      <protection locked="0"/>
    </xf>
    <xf numFmtId="175" fontId="0" fillId="0" borderId="13" xfId="46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75" fontId="4" fillId="34" borderId="14" xfId="46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wrapText="1"/>
      <protection locked="0"/>
    </xf>
    <xf numFmtId="0" fontId="0" fillId="34" borderId="18" xfId="0" applyFont="1" applyFill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175" fontId="0" fillId="0" borderId="12" xfId="0" applyNumberFormat="1" applyFont="1" applyBorder="1" applyAlignment="1" applyProtection="1">
      <alignment vertical="center"/>
      <protection locked="0"/>
    </xf>
    <xf numFmtId="175" fontId="0" fillId="0" borderId="10" xfId="0" applyNumberFormat="1" applyFont="1" applyBorder="1" applyAlignment="1" applyProtection="1">
      <alignment vertical="center"/>
      <protection locked="0"/>
    </xf>
    <xf numFmtId="175" fontId="0" fillId="0" borderId="22" xfId="0" applyNumberFormat="1" applyFont="1" applyBorder="1" applyAlignment="1" applyProtection="1">
      <alignment vertical="center"/>
      <protection locked="0"/>
    </xf>
    <xf numFmtId="175" fontId="0" fillId="0" borderId="23" xfId="0" applyNumberFormat="1" applyFont="1" applyBorder="1" applyAlignment="1" applyProtection="1">
      <alignment vertical="center"/>
      <protection locked="0"/>
    </xf>
    <xf numFmtId="175" fontId="0" fillId="0" borderId="0" xfId="0" applyNumberFormat="1" applyFont="1" applyBorder="1" applyAlignment="1" applyProtection="1">
      <alignment vertical="center"/>
      <protection locked="0"/>
    </xf>
    <xf numFmtId="175" fontId="0" fillId="0" borderId="24" xfId="0" applyNumberFormat="1" applyFont="1" applyBorder="1" applyAlignment="1" applyProtection="1">
      <alignment vertical="center"/>
      <protection locked="0"/>
    </xf>
    <xf numFmtId="171" fontId="5" fillId="33" borderId="25" xfId="46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71" fontId="12" fillId="35" borderId="25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8" fillId="0" borderId="14" xfId="0" applyFont="1" applyBorder="1" applyAlignment="1" applyProtection="1">
      <alignment horizontal="center" vertical="center"/>
      <protection locked="0"/>
    </xf>
    <xf numFmtId="171" fontId="5" fillId="0" borderId="14" xfId="46" applyFont="1" applyBorder="1" applyAlignment="1" applyProtection="1">
      <alignment horizontal="center" vertical="center"/>
      <protection locked="0"/>
    </xf>
    <xf numFmtId="0" fontId="9" fillId="36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1" fontId="5" fillId="35" borderId="25" xfId="46" applyFont="1" applyFill="1" applyBorder="1" applyAlignment="1" applyProtection="1">
      <alignment horizontal="center" vertical="center"/>
      <protection/>
    </xf>
    <xf numFmtId="171" fontId="5" fillId="0" borderId="27" xfId="46" applyFont="1" applyBorder="1" applyAlignment="1" applyProtection="1">
      <alignment horizontal="center" vertical="center"/>
      <protection locked="0"/>
    </xf>
    <xf numFmtId="43" fontId="12" fillId="35" borderId="25" xfId="46" applyNumberFormat="1" applyFont="1" applyFill="1" applyBorder="1" applyAlignment="1" applyProtection="1">
      <alignment horizontal="center" vertical="center"/>
      <protection/>
    </xf>
    <xf numFmtId="171" fontId="5" fillId="0" borderId="0" xfId="46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vertical="center"/>
      <protection locked="0"/>
    </xf>
    <xf numFmtId="184" fontId="5" fillId="37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0" fillId="0" borderId="28" xfId="0" applyNumberFormat="1" applyBorder="1" applyAlignment="1">
      <alignment horizontal="center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/>
    </xf>
    <xf numFmtId="171" fontId="5" fillId="33" borderId="29" xfId="46" applyFont="1" applyFill="1" applyBorder="1" applyAlignment="1" applyProtection="1">
      <alignment horizontal="center" vertical="center"/>
      <protection/>
    </xf>
    <xf numFmtId="1" fontId="0" fillId="0" borderId="30" xfId="0" applyNumberFormat="1" applyBorder="1" applyAlignment="1">
      <alignment horizontal="center"/>
    </xf>
    <xf numFmtId="171" fontId="5" fillId="33" borderId="23" xfId="46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 horizontal="center"/>
    </xf>
    <xf numFmtId="171" fontId="5" fillId="0" borderId="26" xfId="46" applyFont="1" applyBorder="1" applyAlignment="1" applyProtection="1">
      <alignment horizontal="center" vertical="center"/>
      <protection locked="0"/>
    </xf>
    <xf numFmtId="171" fontId="5" fillId="33" borderId="31" xfId="46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Border="1" applyAlignment="1">
      <alignment horizontal="left"/>
    </xf>
    <xf numFmtId="1" fontId="0" fillId="0" borderId="32" xfId="0" applyNumberFormat="1" applyBorder="1" applyAlignment="1">
      <alignment horizontal="center"/>
    </xf>
    <xf numFmtId="0" fontId="0" fillId="0" borderId="27" xfId="0" applyBorder="1" applyAlignment="1">
      <alignment/>
    </xf>
    <xf numFmtId="1" fontId="0" fillId="0" borderId="27" xfId="0" applyNumberFormat="1" applyBorder="1" applyAlignment="1">
      <alignment horizontal="left"/>
    </xf>
    <xf numFmtId="171" fontId="12" fillId="33" borderId="33" xfId="46" applyFont="1" applyFill="1" applyBorder="1" applyAlignment="1" applyProtection="1">
      <alignment horizontal="center" vertical="center"/>
      <protection/>
    </xf>
    <xf numFmtId="1" fontId="0" fillId="0" borderId="27" xfId="0" applyNumberFormat="1" applyBorder="1" applyAlignment="1">
      <alignment horizontal="center"/>
    </xf>
    <xf numFmtId="171" fontId="12" fillId="35" borderId="25" xfId="46" applyFont="1" applyFill="1" applyBorder="1" applyAlignment="1" applyProtection="1">
      <alignment horizontal="center" vertical="center"/>
      <protection/>
    </xf>
    <xf numFmtId="0" fontId="4" fillId="37" borderId="0" xfId="0" applyFont="1" applyFill="1" applyBorder="1" applyAlignment="1" applyProtection="1">
      <alignment horizontal="center" vertical="center"/>
      <protection locked="0"/>
    </xf>
    <xf numFmtId="171" fontId="5" fillId="37" borderId="0" xfId="0" applyNumberFormat="1" applyFont="1" applyFill="1" applyBorder="1" applyAlignment="1" applyProtection="1">
      <alignment horizontal="right" vertical="center"/>
      <protection locked="0"/>
    </xf>
    <xf numFmtId="0" fontId="4" fillId="34" borderId="34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/>
      <protection locked="0"/>
    </xf>
    <xf numFmtId="0" fontId="5" fillId="37" borderId="0" xfId="0" applyFont="1" applyFill="1" applyBorder="1" applyAlignment="1" applyProtection="1">
      <alignment horizontal="center"/>
      <protection locked="0"/>
    </xf>
    <xf numFmtId="15" fontId="5" fillId="37" borderId="0" xfId="0" applyNumberFormat="1" applyFont="1" applyFill="1" applyBorder="1" applyAlignment="1" applyProtection="1">
      <alignment/>
      <protection locked="0"/>
    </xf>
    <xf numFmtId="0" fontId="11" fillId="37" borderId="0" xfId="0" applyFont="1" applyFill="1" applyBorder="1" applyAlignment="1" applyProtection="1">
      <alignment wrapText="1"/>
      <protection locked="0"/>
    </xf>
    <xf numFmtId="184" fontId="0" fillId="36" borderId="0" xfId="46" applyNumberFormat="1" applyFont="1" applyFill="1" applyBorder="1" applyAlignment="1" applyProtection="1">
      <alignment/>
      <protection locked="0"/>
    </xf>
    <xf numFmtId="176" fontId="0" fillId="0" borderId="35" xfId="0" applyNumberFormat="1" applyBorder="1" applyAlignment="1">
      <alignment horizontal="center"/>
    </xf>
    <xf numFmtId="0" fontId="5" fillId="0" borderId="36" xfId="0" applyFont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>
      <alignment horizontal="center"/>
    </xf>
    <xf numFmtId="0" fontId="8" fillId="0" borderId="36" xfId="0" applyFont="1" applyBorder="1" applyAlignment="1" applyProtection="1">
      <alignment horizontal="center" vertical="center"/>
      <protection locked="0"/>
    </xf>
    <xf numFmtId="171" fontId="5" fillId="0" borderId="36" xfId="46" applyFont="1" applyBorder="1" applyAlignment="1" applyProtection="1">
      <alignment horizontal="center" vertical="center"/>
      <protection locked="0"/>
    </xf>
    <xf numFmtId="176" fontId="0" fillId="0" borderId="28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6" fontId="0" fillId="0" borderId="37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171" fontId="5" fillId="33" borderId="10" xfId="46" applyNumberFormat="1" applyFont="1" applyFill="1" applyBorder="1" applyAlignment="1" applyProtection="1">
      <alignment horizontal="center" vertical="center"/>
      <protection/>
    </xf>
    <xf numFmtId="171" fontId="5" fillId="33" borderId="14" xfId="46" applyNumberFormat="1" applyFont="1" applyFill="1" applyBorder="1" applyAlignment="1" applyProtection="1">
      <alignment horizontal="center" vertical="center"/>
      <protection/>
    </xf>
    <xf numFmtId="171" fontId="5" fillId="33" borderId="26" xfId="46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16" fillId="0" borderId="27" xfId="0" applyFont="1" applyBorder="1" applyAlignment="1" applyProtection="1">
      <alignment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1" fontId="16" fillId="0" borderId="27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left"/>
    </xf>
    <xf numFmtId="1" fontId="0" fillId="0" borderId="26" xfId="0" applyNumberFormat="1" applyFont="1" applyBorder="1" applyAlignment="1">
      <alignment horizontal="left"/>
    </xf>
    <xf numFmtId="1" fontId="16" fillId="0" borderId="32" xfId="0" applyNumberFormat="1" applyFont="1" applyBorder="1" applyAlignment="1">
      <alignment horizontal="center"/>
    </xf>
    <xf numFmtId="0" fontId="16" fillId="0" borderId="27" xfId="0" applyFont="1" applyBorder="1" applyAlignment="1">
      <alignment/>
    </xf>
    <xf numFmtId="0" fontId="6" fillId="34" borderId="27" xfId="0" applyFont="1" applyFill="1" applyBorder="1" applyAlignment="1" applyProtection="1">
      <alignment horizontal="centerContinuous" vertical="center" wrapText="1"/>
      <protection locked="0"/>
    </xf>
    <xf numFmtId="0" fontId="6" fillId="34" borderId="27" xfId="0" applyFont="1" applyFill="1" applyBorder="1" applyAlignment="1" applyProtection="1">
      <alignment horizontal="center" vertical="center" wrapText="1"/>
      <protection locked="0"/>
    </xf>
    <xf numFmtId="171" fontId="6" fillId="34" borderId="27" xfId="46" applyFont="1" applyFill="1" applyBorder="1" applyAlignment="1" applyProtection="1">
      <alignment horizontal="center" vertical="center" wrapText="1"/>
      <protection locked="0"/>
    </xf>
    <xf numFmtId="171" fontId="6" fillId="34" borderId="33" xfId="46" applyFont="1" applyFill="1" applyBorder="1" applyAlignment="1" applyProtection="1">
      <alignment horizontal="center" vertical="center" wrapText="1"/>
      <protection locked="0"/>
    </xf>
    <xf numFmtId="182" fontId="4" fillId="0" borderId="20" xfId="0" applyNumberFormat="1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182" fontId="4" fillId="0" borderId="40" xfId="0" applyNumberFormat="1" applyFont="1" applyBorder="1" applyAlignment="1" applyProtection="1">
      <alignment vertical="center"/>
      <protection locked="0"/>
    </xf>
    <xf numFmtId="175" fontId="4" fillId="0" borderId="41" xfId="0" applyNumberFormat="1" applyFont="1" applyBorder="1" applyAlignment="1" applyProtection="1">
      <alignment horizontal="center" vertical="center"/>
      <protection locked="0"/>
    </xf>
    <xf numFmtId="182" fontId="4" fillId="0" borderId="11" xfId="0" applyNumberFormat="1" applyFont="1" applyBorder="1" applyAlignment="1" applyProtection="1">
      <alignment vertical="center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175" fontId="4" fillId="34" borderId="42" xfId="46" applyNumberFormat="1" applyFont="1" applyFill="1" applyBorder="1" applyAlignment="1" applyProtection="1">
      <alignment horizontal="center" vertical="center" wrapText="1"/>
      <protection locked="0"/>
    </xf>
    <xf numFmtId="171" fontId="4" fillId="34" borderId="29" xfId="46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right" vertical="center"/>
      <protection locked="0"/>
    </xf>
    <xf numFmtId="0" fontId="4" fillId="0" borderId="39" xfId="0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right"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47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171" fontId="6" fillId="34" borderId="17" xfId="46" applyFont="1" applyFill="1" applyBorder="1" applyAlignment="1" applyProtection="1">
      <alignment horizontal="center" vertical="center" wrapText="1"/>
      <protection locked="0"/>
    </xf>
    <xf numFmtId="171" fontId="6" fillId="34" borderId="40" xfId="46" applyFont="1" applyFill="1" applyBorder="1" applyAlignment="1" applyProtection="1">
      <alignment horizontal="center" vertical="center" wrapText="1"/>
      <protection locked="0"/>
    </xf>
    <xf numFmtId="171" fontId="6" fillId="34" borderId="20" xfId="46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6"/>
  <sheetViews>
    <sheetView showZeros="0" zoomScaleSheetLayoutView="75" workbookViewId="0" topLeftCell="A1">
      <selection activeCell="G13" sqref="G13:H15"/>
    </sheetView>
  </sheetViews>
  <sheetFormatPr defaultColWidth="11.421875" defaultRowHeight="12.75"/>
  <cols>
    <col min="1" max="1" width="5.7109375" style="21" customWidth="1"/>
    <col min="2" max="2" width="7.140625" style="15" customWidth="1"/>
    <col min="3" max="3" width="27.57421875" style="2" customWidth="1"/>
    <col min="4" max="4" width="5.00390625" style="15" customWidth="1"/>
    <col min="5" max="5" width="8.57421875" style="2" customWidth="1"/>
    <col min="6" max="6" width="8.57421875" style="15" customWidth="1"/>
    <col min="7" max="7" width="11.57421875" style="9" customWidth="1"/>
    <col min="8" max="8" width="15.140625" style="8" customWidth="1"/>
    <col min="9" max="16384" width="11.421875" style="3" customWidth="1"/>
  </cols>
  <sheetData>
    <row r="1" spans="1:8" s="87" customFormat="1" ht="42" customHeight="1" thickBot="1">
      <c r="A1" s="135" t="s">
        <v>21</v>
      </c>
      <c r="B1" s="136"/>
      <c r="C1" s="113" t="s">
        <v>0</v>
      </c>
      <c r="D1" s="114" t="s">
        <v>1</v>
      </c>
      <c r="E1" s="114" t="s">
        <v>2</v>
      </c>
      <c r="F1" s="114" t="s">
        <v>3</v>
      </c>
      <c r="G1" s="115" t="s">
        <v>4</v>
      </c>
      <c r="H1" s="116" t="s">
        <v>5</v>
      </c>
    </row>
    <row r="2" spans="1:8" s="1" customFormat="1" ht="34.5" customHeight="1" thickBot="1">
      <c r="A2" s="56" t="s">
        <v>14</v>
      </c>
      <c r="B2" s="56"/>
      <c r="C2" s="56"/>
      <c r="D2" s="56"/>
      <c r="E2" s="56"/>
      <c r="F2" s="56"/>
      <c r="G2" s="56"/>
      <c r="H2" s="56"/>
    </row>
    <row r="3" spans="1:8" s="1" customFormat="1" ht="15" customHeight="1" thickBot="1">
      <c r="A3" s="111"/>
      <c r="B3" s="112"/>
      <c r="C3" s="106"/>
      <c r="D3" s="107"/>
      <c r="E3" s="108"/>
      <c r="F3" s="49"/>
      <c r="G3" s="60"/>
      <c r="H3" s="82">
        <f>E3*G3</f>
        <v>0</v>
      </c>
    </row>
    <row r="4" spans="1:8" s="1" customFormat="1" ht="15" customHeight="1" thickBot="1">
      <c r="A4" s="17"/>
      <c r="B4" s="6"/>
      <c r="C4" s="53"/>
      <c r="D4" s="137" t="s">
        <v>33</v>
      </c>
      <c r="E4" s="138"/>
      <c r="F4" s="138"/>
      <c r="G4" s="139"/>
      <c r="H4" s="84"/>
    </row>
    <row r="5" spans="1:8" s="1" customFormat="1" ht="34.5" customHeight="1" thickBot="1">
      <c r="A5" s="56" t="s">
        <v>23</v>
      </c>
      <c r="B5" s="56"/>
      <c r="C5" s="56"/>
      <c r="D5" s="56"/>
      <c r="E5" s="56"/>
      <c r="F5" s="56"/>
      <c r="G5" s="56"/>
      <c r="H5" s="56"/>
    </row>
    <row r="6" spans="1:8" s="22" customFormat="1" ht="15" customHeight="1">
      <c r="A6" s="68">
        <v>213</v>
      </c>
      <c r="B6" s="69" t="s">
        <v>30</v>
      </c>
      <c r="C6" s="51" t="s">
        <v>9</v>
      </c>
      <c r="D6" s="50" t="s">
        <v>6</v>
      </c>
      <c r="E6" s="70">
        <v>280</v>
      </c>
      <c r="F6" s="54"/>
      <c r="G6" s="55"/>
      <c r="H6" s="103"/>
    </row>
    <row r="7" spans="1:8" s="22" customFormat="1" ht="15" customHeight="1">
      <c r="A7" s="72">
        <v>214</v>
      </c>
      <c r="B7" s="66" t="s">
        <v>30</v>
      </c>
      <c r="C7" s="101" t="s">
        <v>29</v>
      </c>
      <c r="D7" s="4" t="s">
        <v>6</v>
      </c>
      <c r="E7" s="65">
        <v>601</v>
      </c>
      <c r="F7" s="20"/>
      <c r="G7" s="11"/>
      <c r="H7" s="102"/>
    </row>
    <row r="8" spans="1:8" s="22" customFormat="1" ht="15" customHeight="1">
      <c r="A8" s="72">
        <v>625</v>
      </c>
      <c r="B8" s="105" t="s">
        <v>30</v>
      </c>
      <c r="C8" s="101" t="s">
        <v>29</v>
      </c>
      <c r="D8" s="4" t="s">
        <v>6</v>
      </c>
      <c r="E8" s="65">
        <v>620</v>
      </c>
      <c r="F8" s="20"/>
      <c r="G8" s="11"/>
      <c r="H8" s="102"/>
    </row>
    <row r="9" spans="1:8" s="22" customFormat="1" ht="15" customHeight="1">
      <c r="A9" s="99">
        <v>607.1</v>
      </c>
      <c r="B9" s="66" t="s">
        <v>30</v>
      </c>
      <c r="C9" s="67" t="s">
        <v>29</v>
      </c>
      <c r="D9" s="4" t="s">
        <v>6</v>
      </c>
      <c r="E9" s="65">
        <v>75</v>
      </c>
      <c r="F9" s="20"/>
      <c r="G9" s="11"/>
      <c r="H9" s="102"/>
    </row>
    <row r="10" spans="1:8" s="22" customFormat="1" ht="15" customHeight="1" thickBot="1">
      <c r="A10" s="93">
        <v>607.2</v>
      </c>
      <c r="B10" s="74" t="s">
        <v>30</v>
      </c>
      <c r="C10" s="78" t="s">
        <v>22</v>
      </c>
      <c r="D10" s="46" t="s">
        <v>6</v>
      </c>
      <c r="E10" s="75">
        <v>95</v>
      </c>
      <c r="F10" s="47"/>
      <c r="G10" s="76"/>
      <c r="H10" s="104"/>
    </row>
    <row r="11" spans="1:8" s="2" customFormat="1" ht="15" customHeight="1" thickBot="1">
      <c r="A11" s="17"/>
      <c r="B11" s="6"/>
      <c r="C11" s="25"/>
      <c r="D11" s="140" t="s">
        <v>33</v>
      </c>
      <c r="E11" s="141"/>
      <c r="F11" s="141"/>
      <c r="G11" s="142"/>
      <c r="H11" s="59">
        <f>SUM(H6:H10)</f>
        <v>0</v>
      </c>
    </row>
    <row r="12" spans="1:8" s="1" customFormat="1" ht="34.5" customHeight="1" thickBot="1">
      <c r="A12" s="56" t="s">
        <v>15</v>
      </c>
      <c r="B12" s="56"/>
      <c r="C12" s="56"/>
      <c r="D12" s="56"/>
      <c r="E12" s="56"/>
      <c r="F12" s="56"/>
      <c r="G12" s="56"/>
      <c r="H12" s="56"/>
    </row>
    <row r="13" spans="1:55" s="12" customFormat="1" ht="15" customHeight="1">
      <c r="A13" s="98">
        <v>309.1</v>
      </c>
      <c r="B13" s="69" t="s">
        <v>30</v>
      </c>
      <c r="C13" s="109" t="s">
        <v>31</v>
      </c>
      <c r="D13" s="50" t="s">
        <v>6</v>
      </c>
      <c r="E13" s="70">
        <v>316</v>
      </c>
      <c r="F13" s="54"/>
      <c r="G13" s="55"/>
      <c r="H13" s="7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8" s="1" customFormat="1" ht="15" customHeight="1">
      <c r="A14" s="100">
        <v>309.3</v>
      </c>
      <c r="B14" s="66" t="s">
        <v>30</v>
      </c>
      <c r="C14" s="67" t="s">
        <v>22</v>
      </c>
      <c r="D14" s="94" t="s">
        <v>6</v>
      </c>
      <c r="E14" s="95">
        <v>22</v>
      </c>
      <c r="F14" s="96"/>
      <c r="G14" s="97"/>
      <c r="H14" s="73"/>
    </row>
    <row r="15" spans="1:8" s="1" customFormat="1" ht="15" customHeight="1" thickBot="1">
      <c r="A15" s="93">
        <v>388</v>
      </c>
      <c r="B15" s="74" t="s">
        <v>30</v>
      </c>
      <c r="C15" s="110" t="s">
        <v>32</v>
      </c>
      <c r="D15" s="46" t="s">
        <v>6</v>
      </c>
      <c r="E15" s="75">
        <v>360</v>
      </c>
      <c r="F15" s="47"/>
      <c r="G15" s="76"/>
      <c r="H15" s="77"/>
    </row>
    <row r="16" spans="1:8" ht="15" customHeight="1" thickBot="1">
      <c r="A16" s="17"/>
      <c r="B16" s="6"/>
      <c r="C16" s="25"/>
      <c r="D16" s="137" t="s">
        <v>33</v>
      </c>
      <c r="E16" s="138"/>
      <c r="F16" s="138"/>
      <c r="G16" s="139"/>
      <c r="H16" s="52">
        <f>SUM(H13:H15)</f>
        <v>0</v>
      </c>
    </row>
    <row r="17" spans="1:8" s="1" customFormat="1" ht="34.5" customHeight="1" thickBot="1">
      <c r="A17" s="56" t="s">
        <v>10</v>
      </c>
      <c r="B17" s="56"/>
      <c r="C17" s="56"/>
      <c r="D17" s="56"/>
      <c r="E17" s="56"/>
      <c r="F17" s="56"/>
      <c r="G17" s="56"/>
      <c r="H17" s="56"/>
    </row>
    <row r="18" spans="1:8" s="17" customFormat="1" ht="15" customHeight="1" thickBot="1">
      <c r="A18" s="79"/>
      <c r="B18" s="80"/>
      <c r="C18" s="81"/>
      <c r="D18" s="48"/>
      <c r="E18" s="83"/>
      <c r="F18" s="49"/>
      <c r="G18" s="60"/>
      <c r="H18" s="82">
        <f>E18*G18</f>
        <v>0</v>
      </c>
    </row>
    <row r="19" spans="1:8" s="17" customFormat="1" ht="15" customHeight="1" thickBot="1">
      <c r="A19" s="57"/>
      <c r="B19" s="57"/>
      <c r="C19" s="57"/>
      <c r="D19" s="140" t="s">
        <v>33</v>
      </c>
      <c r="E19" s="141"/>
      <c r="F19" s="141"/>
      <c r="G19" s="142"/>
      <c r="H19" s="61">
        <f>SUM(H18:H18)</f>
        <v>0</v>
      </c>
    </row>
    <row r="20" spans="1:24" s="1" customFormat="1" ht="34.5" customHeight="1" thickBot="1">
      <c r="A20" s="56" t="s">
        <v>24</v>
      </c>
      <c r="B20" s="56"/>
      <c r="C20" s="56"/>
      <c r="D20" s="56"/>
      <c r="E20" s="56"/>
      <c r="F20" s="56"/>
      <c r="G20" s="56"/>
      <c r="H20" s="56"/>
      <c r="I20" s="88"/>
      <c r="J20" s="88"/>
      <c r="K20" s="88"/>
      <c r="L20" s="88"/>
      <c r="M20" s="89"/>
      <c r="N20" s="90"/>
      <c r="O20" s="88"/>
      <c r="P20" s="89"/>
      <c r="Q20" s="88"/>
      <c r="R20" s="91"/>
      <c r="S20" s="91"/>
      <c r="T20" s="91"/>
      <c r="U20" s="91"/>
      <c r="V20" s="91"/>
      <c r="W20" s="88"/>
      <c r="X20" s="88"/>
    </row>
    <row r="21" spans="1:24" s="17" customFormat="1" ht="15" customHeight="1" thickBot="1">
      <c r="A21" s="79"/>
      <c r="B21" s="80"/>
      <c r="C21" s="81"/>
      <c r="D21" s="48"/>
      <c r="E21" s="48"/>
      <c r="F21" s="49"/>
      <c r="G21" s="60"/>
      <c r="H21" s="82"/>
      <c r="I21" s="86"/>
      <c r="J21" s="64"/>
      <c r="K21" s="64"/>
      <c r="L21" s="64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2:24" s="17" customFormat="1" ht="15" customHeight="1" thickBot="1">
      <c r="B22" s="6"/>
      <c r="C22" s="26"/>
      <c r="D22" s="140" t="s">
        <v>33</v>
      </c>
      <c r="E22" s="141"/>
      <c r="F22" s="141"/>
      <c r="G22" s="142"/>
      <c r="H22" s="59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85"/>
      <c r="X22" s="85"/>
    </row>
    <row r="23" spans="2:24" s="17" customFormat="1" ht="15" customHeight="1" thickBot="1">
      <c r="B23" s="6"/>
      <c r="C23" s="26"/>
      <c r="D23" s="28"/>
      <c r="E23" s="13"/>
      <c r="F23" s="29"/>
      <c r="G23" s="16"/>
      <c r="H23" s="62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85"/>
      <c r="X23" s="85"/>
    </row>
    <row r="24" spans="1:8" ht="16.5" thickBot="1">
      <c r="A24" s="5"/>
      <c r="C24" s="58"/>
      <c r="D24" s="126" t="s">
        <v>7</v>
      </c>
      <c r="E24" s="127"/>
      <c r="F24" s="127"/>
      <c r="G24" s="128"/>
      <c r="H24" s="7">
        <f>H11+H16</f>
        <v>0</v>
      </c>
    </row>
    <row r="25" spans="1:8" ht="16.5" thickBot="1">
      <c r="A25" s="5"/>
      <c r="C25" s="58"/>
      <c r="D25" s="129" t="s">
        <v>28</v>
      </c>
      <c r="E25" s="130"/>
      <c r="F25" s="130"/>
      <c r="G25" s="131"/>
      <c r="H25" s="7">
        <f>H24*19.6%</f>
        <v>0</v>
      </c>
    </row>
    <row r="26" spans="1:8" ht="16.5" thickBot="1">
      <c r="A26" s="5"/>
      <c r="C26" s="3"/>
      <c r="D26" s="132" t="s">
        <v>8</v>
      </c>
      <c r="E26" s="133"/>
      <c r="F26" s="133"/>
      <c r="G26" s="134"/>
      <c r="H26" s="45">
        <f>SUM(H24:H25)</f>
        <v>0</v>
      </c>
    </row>
    <row r="28" spans="3:8" ht="15">
      <c r="C28"/>
      <c r="D28"/>
      <c r="E28"/>
      <c r="F28"/>
      <c r="G28"/>
      <c r="H28"/>
    </row>
    <row r="29" spans="3:8" ht="15">
      <c r="C29"/>
      <c r="D29"/>
      <c r="E29"/>
      <c r="F29"/>
      <c r="G29"/>
      <c r="H29"/>
    </row>
    <row r="30" spans="3:8" ht="15">
      <c r="C30"/>
      <c r="D30"/>
      <c r="E30"/>
      <c r="F30"/>
      <c r="G30"/>
      <c r="H30"/>
    </row>
    <row r="31" spans="1:13" s="92" customFormat="1" ht="15">
      <c r="A31" s="21"/>
      <c r="B31" s="15"/>
      <c r="C31"/>
      <c r="D31"/>
      <c r="E31"/>
      <c r="F31"/>
      <c r="G31"/>
      <c r="H31"/>
      <c r="I31" s="3"/>
      <c r="J31" s="3"/>
      <c r="K31" s="3"/>
      <c r="L31" s="3"/>
      <c r="M31" s="3"/>
    </row>
    <row r="32" spans="1:13" s="92" customFormat="1" ht="15">
      <c r="A32" s="21"/>
      <c r="B32" s="15"/>
      <c r="C32"/>
      <c r="D32"/>
      <c r="E32"/>
      <c r="F32"/>
      <c r="G32"/>
      <c r="H32"/>
      <c r="I32" s="3"/>
      <c r="J32" s="3"/>
      <c r="K32" s="3"/>
      <c r="L32" s="3"/>
      <c r="M32" s="3"/>
    </row>
    <row r="33" spans="1:13" s="92" customFormat="1" ht="15">
      <c r="A33" s="21"/>
      <c r="B33" s="15"/>
      <c r="C33"/>
      <c r="D33"/>
      <c r="E33"/>
      <c r="F33"/>
      <c r="G33"/>
      <c r="H33"/>
      <c r="I33" s="3"/>
      <c r="J33" s="3"/>
      <c r="K33" s="3"/>
      <c r="L33" s="3"/>
      <c r="M33" s="3"/>
    </row>
    <row r="34" spans="1:13" s="92" customFormat="1" ht="15">
      <c r="A34" s="21"/>
      <c r="B34" s="15"/>
      <c r="C34"/>
      <c r="D34"/>
      <c r="E34"/>
      <c r="F34"/>
      <c r="G34"/>
      <c r="H34"/>
      <c r="I34" s="3"/>
      <c r="J34" s="3"/>
      <c r="K34" s="3"/>
      <c r="L34" s="3"/>
      <c r="M34" s="3"/>
    </row>
    <row r="35" spans="1:13" s="92" customFormat="1" ht="15">
      <c r="A35" s="21"/>
      <c r="B35" s="15"/>
      <c r="C35"/>
      <c r="D35"/>
      <c r="E35"/>
      <c r="F35"/>
      <c r="G35"/>
      <c r="H35"/>
      <c r="I35" s="3"/>
      <c r="J35" s="3"/>
      <c r="K35" s="3"/>
      <c r="L35" s="3"/>
      <c r="M35" s="3"/>
    </row>
    <row r="36" spans="1:13" s="92" customFormat="1" ht="15">
      <c r="A36" s="21"/>
      <c r="B36" s="15"/>
      <c r="C36"/>
      <c r="D36"/>
      <c r="E36"/>
      <c r="F36"/>
      <c r="G36"/>
      <c r="H36"/>
      <c r="I36" s="3"/>
      <c r="J36" s="3"/>
      <c r="K36" s="3"/>
      <c r="L36" s="3"/>
      <c r="M36" s="3"/>
    </row>
  </sheetData>
  <sheetProtection/>
  <mergeCells count="9">
    <mergeCell ref="D24:G24"/>
    <mergeCell ref="D25:G25"/>
    <mergeCell ref="D26:G26"/>
    <mergeCell ref="A1:B1"/>
    <mergeCell ref="D4:G4"/>
    <mergeCell ref="D11:G11"/>
    <mergeCell ref="D16:G16"/>
    <mergeCell ref="D19:G19"/>
    <mergeCell ref="D22:G22"/>
  </mergeCells>
  <printOptions gridLines="1" horizontalCentered="1"/>
  <pageMargins left="0.7874015748031497" right="0.1968503937007874" top="1.5748031496062993" bottom="0.9055118110236221" header="0.2755905511811024" footer="0.2755905511811024"/>
  <pageSetup fitToHeight="1" fitToWidth="1" horizontalDpi="600" verticalDpi="600" orientation="portrait" paperSize="9" r:id="rId1"/>
  <headerFooter scaleWithDoc="0" alignWithMargins="0">
    <oddHeader>&amp;LTRAVAUX CONNEXES
PERIMETRE COMPLEMENTAIRE
APS&amp;C&amp;"Arial,Gras"&amp;20
Commune de MORNAS
&amp;16
&amp;RPLAINE D'ORANGE</oddHeader>
    <oddFooter>&amp;L&amp;"Arial,Gras"&amp;8SINTEGRA
travaux connexes Plaine d'Orange
projet modifié CDAF (aps)&amp;C&amp;6&amp;P&amp;R&amp;7mise à jour du:&amp;D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2"/>
  <sheetViews>
    <sheetView showZeros="0" tabSelected="1" zoomScale="80" zoomScaleNormal="80" zoomScaleSheetLayoutView="75" zoomScalePageLayoutView="0" workbookViewId="0" topLeftCell="A1">
      <selection activeCell="D4" sqref="D4"/>
    </sheetView>
  </sheetViews>
  <sheetFormatPr defaultColWidth="11.421875" defaultRowHeight="12.75"/>
  <cols>
    <col min="1" max="1" width="5.57421875" style="15" customWidth="1"/>
    <col min="2" max="2" width="37.28125" style="19" customWidth="1"/>
    <col min="3" max="3" width="17.140625" style="18" customWidth="1"/>
    <col min="4" max="4" width="14.421875" style="24" customWidth="1"/>
    <col min="5" max="5" width="14.421875" style="14" customWidth="1"/>
    <col min="6" max="16384" width="11.421875" style="3" customWidth="1"/>
  </cols>
  <sheetData>
    <row r="1" spans="1:242" s="10" customFormat="1" ht="42" customHeight="1" thickBot="1">
      <c r="A1" s="33"/>
      <c r="B1" s="123" t="s">
        <v>11</v>
      </c>
      <c r="C1" s="147" t="s">
        <v>27</v>
      </c>
      <c r="D1" s="148"/>
      <c r="E1" s="14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5" s="1" customFormat="1" ht="34.5" customHeight="1" thickBot="1">
      <c r="A2" s="36"/>
      <c r="B2" s="37"/>
      <c r="C2" s="124" t="s">
        <v>12</v>
      </c>
      <c r="D2" s="30" t="s">
        <v>28</v>
      </c>
      <c r="E2" s="125" t="s">
        <v>13</v>
      </c>
    </row>
    <row r="3" spans="1:5" s="1" customFormat="1" ht="34.5" customHeight="1">
      <c r="A3" s="35">
        <v>1</v>
      </c>
      <c r="B3" s="34" t="s">
        <v>14</v>
      </c>
      <c r="C3" s="39">
        <f>'Détail Trx MORNAS PC'!H4</f>
        <v>0</v>
      </c>
      <c r="D3" s="40">
        <f>C3*0.2</f>
        <v>0</v>
      </c>
      <c r="E3" s="41">
        <f>C3+D3</f>
        <v>0</v>
      </c>
    </row>
    <row r="4" spans="1:5" s="1" customFormat="1" ht="34.5" customHeight="1">
      <c r="A4" s="31"/>
      <c r="B4" s="27"/>
      <c r="C4" s="43"/>
      <c r="D4" s="40">
        <f aca="true" t="shared" si="0" ref="D4:D11">C4*0.2</f>
        <v>0</v>
      </c>
      <c r="E4" s="44">
        <f aca="true" t="shared" si="1" ref="E4:E14">C4+D4</f>
        <v>0</v>
      </c>
    </row>
    <row r="5" spans="1:5" s="1" customFormat="1" ht="34.5" customHeight="1">
      <c r="A5" s="32">
        <v>2</v>
      </c>
      <c r="B5" s="34" t="s">
        <v>25</v>
      </c>
      <c r="C5" s="39">
        <f>'Détail Trx MORNAS PC'!H11</f>
        <v>0</v>
      </c>
      <c r="D5" s="40">
        <f t="shared" si="0"/>
        <v>0</v>
      </c>
      <c r="E5" s="41">
        <f t="shared" si="1"/>
        <v>0</v>
      </c>
    </row>
    <row r="6" spans="1:5" s="1" customFormat="1" ht="34.5" customHeight="1">
      <c r="A6" s="31"/>
      <c r="B6" s="27"/>
      <c r="C6" s="43"/>
      <c r="D6" s="40"/>
      <c r="E6" s="44"/>
    </row>
    <row r="7" spans="1:5" s="1" customFormat="1" ht="34.5" customHeight="1">
      <c r="A7" s="32">
        <v>3</v>
      </c>
      <c r="B7" s="34" t="s">
        <v>15</v>
      </c>
      <c r="C7" s="39">
        <f>'Détail Trx MORNAS PC'!H16</f>
        <v>0</v>
      </c>
      <c r="D7" s="40">
        <f t="shared" si="0"/>
        <v>0</v>
      </c>
      <c r="E7" s="41">
        <f t="shared" si="1"/>
        <v>0</v>
      </c>
    </row>
    <row r="8" spans="1:5" s="1" customFormat="1" ht="34.5" customHeight="1">
      <c r="A8" s="31"/>
      <c r="B8" s="27"/>
      <c r="C8" s="43"/>
      <c r="D8" s="40"/>
      <c r="E8" s="44"/>
    </row>
    <row r="9" spans="1:5" s="1" customFormat="1" ht="34.5" customHeight="1">
      <c r="A9" s="38">
        <v>4</v>
      </c>
      <c r="B9" s="34" t="s">
        <v>26</v>
      </c>
      <c r="C9" s="39">
        <f>'Détail Trx MORNAS PC'!H19</f>
        <v>0</v>
      </c>
      <c r="D9" s="40">
        <f t="shared" si="0"/>
        <v>0</v>
      </c>
      <c r="E9" s="41">
        <f t="shared" si="1"/>
        <v>0</v>
      </c>
    </row>
    <row r="10" spans="1:5" s="1" customFormat="1" ht="34.5" customHeight="1">
      <c r="A10" s="31"/>
      <c r="B10" s="27"/>
      <c r="C10" s="43"/>
      <c r="D10" s="40"/>
      <c r="E10" s="44"/>
    </row>
    <row r="11" spans="1:5" s="1" customFormat="1" ht="34.5" customHeight="1">
      <c r="A11" s="38">
        <v>5</v>
      </c>
      <c r="B11" s="34" t="s">
        <v>24</v>
      </c>
      <c r="C11" s="39">
        <f>'Détail Trx MORNAS PC'!H22</f>
        <v>0</v>
      </c>
      <c r="D11" s="40">
        <f t="shared" si="0"/>
        <v>0</v>
      </c>
      <c r="E11" s="41">
        <f t="shared" si="1"/>
        <v>0</v>
      </c>
    </row>
    <row r="12" spans="1:5" s="1" customFormat="1" ht="34.5" customHeight="1">
      <c r="A12" s="31"/>
      <c r="B12" s="27"/>
      <c r="C12" s="43"/>
      <c r="D12" s="40"/>
      <c r="E12" s="41"/>
    </row>
    <row r="13" spans="1:5" s="1" customFormat="1" ht="34.5" customHeight="1">
      <c r="A13" s="32">
        <v>6</v>
      </c>
      <c r="B13" s="63" t="s">
        <v>20</v>
      </c>
      <c r="C13" s="40">
        <f>(C3+C5+C7+C9+C11)*0.15</f>
        <v>0</v>
      </c>
      <c r="D13" s="40">
        <f>C13*0.2</f>
        <v>0</v>
      </c>
      <c r="E13" s="42">
        <f t="shared" si="1"/>
        <v>0</v>
      </c>
    </row>
    <row r="14" spans="1:5" s="1" customFormat="1" ht="34.5" customHeight="1" thickBot="1">
      <c r="A14" s="31"/>
      <c r="B14" s="27"/>
      <c r="C14" s="43">
        <f>(C6+C8+C10+C12)*9%</f>
        <v>0</v>
      </c>
      <c r="D14" s="43"/>
      <c r="E14" s="44">
        <f t="shared" si="1"/>
        <v>0</v>
      </c>
    </row>
    <row r="15" spans="1:5" s="1" customFormat="1" ht="18" customHeight="1" thickBot="1">
      <c r="A15" s="143" t="s">
        <v>16</v>
      </c>
      <c r="B15" s="144"/>
      <c r="C15" s="119" t="s">
        <v>17</v>
      </c>
      <c r="D15" s="121" t="s">
        <v>18</v>
      </c>
      <c r="E15" s="118" t="s">
        <v>19</v>
      </c>
    </row>
    <row r="16" spans="1:5" s="1" customFormat="1" ht="18" customHeight="1" thickBot="1">
      <c r="A16" s="145" t="s">
        <v>34</v>
      </c>
      <c r="B16" s="146"/>
      <c r="C16" s="120">
        <f>SUM(C3,C5,C7,C9,C11,C13,)</f>
        <v>0</v>
      </c>
      <c r="D16" s="122">
        <f>SUM(D3,D5,D7,D9,D11,D13,)</f>
        <v>0</v>
      </c>
      <c r="E16" s="117">
        <f>SUM(E3,E5,E7,E9,E11,E13,)</f>
        <v>0</v>
      </c>
    </row>
    <row r="17" spans="2:5" ht="19.5" customHeight="1">
      <c r="B17" s="3"/>
      <c r="C17" s="3"/>
      <c r="D17" s="23"/>
      <c r="E17" s="3"/>
    </row>
    <row r="18" spans="2:5" ht="19.5" customHeight="1">
      <c r="B18" s="3"/>
      <c r="C18" s="3"/>
      <c r="D18" s="23"/>
      <c r="E18" s="3"/>
    </row>
    <row r="19" spans="2:5" ht="19.5" customHeight="1">
      <c r="B19" s="3"/>
      <c r="C19" s="3"/>
      <c r="D19" s="23"/>
      <c r="E19" s="3"/>
    </row>
    <row r="20" spans="2:5" ht="19.5" customHeight="1">
      <c r="B20" s="3"/>
      <c r="C20" s="3"/>
      <c r="D20" s="23"/>
      <c r="E20" s="3"/>
    </row>
    <row r="21" spans="2:5" ht="19.5" customHeight="1">
      <c r="B21" s="3"/>
      <c r="C21" s="3"/>
      <c r="D21" s="23"/>
      <c r="E21" s="3"/>
    </row>
    <row r="22" spans="2:5" ht="19.5" customHeight="1">
      <c r="B22" s="3"/>
      <c r="C22" s="3"/>
      <c r="D22" s="23"/>
      <c r="E22" s="3"/>
    </row>
    <row r="23" spans="2:5" ht="19.5" customHeight="1">
      <c r="B23" s="3"/>
      <c r="C23" s="3"/>
      <c r="D23" s="23"/>
      <c r="E23" s="3"/>
    </row>
    <row r="24" spans="2:5" ht="19.5" customHeight="1">
      <c r="B24" s="3"/>
      <c r="C24" s="3"/>
      <c r="D24" s="23"/>
      <c r="E24" s="3"/>
    </row>
    <row r="25" spans="2:5" ht="19.5" customHeight="1">
      <c r="B25" s="3"/>
      <c r="C25" s="3"/>
      <c r="D25" s="23"/>
      <c r="E25" s="3"/>
    </row>
    <row r="26" spans="2:5" ht="19.5" customHeight="1">
      <c r="B26" s="3"/>
      <c r="C26" s="3"/>
      <c r="D26" s="23"/>
      <c r="E26" s="3"/>
    </row>
    <row r="27" spans="2:5" ht="19.5" customHeight="1">
      <c r="B27" s="3"/>
      <c r="C27" s="3"/>
      <c r="D27" s="23"/>
      <c r="E27" s="3"/>
    </row>
    <row r="28" spans="2:5" ht="19.5" customHeight="1">
      <c r="B28" s="3"/>
      <c r="C28" s="3"/>
      <c r="D28" s="23"/>
      <c r="E28" s="3"/>
    </row>
    <row r="29" spans="2:5" ht="19.5" customHeight="1">
      <c r="B29" s="3"/>
      <c r="C29" s="3"/>
      <c r="D29" s="23"/>
      <c r="E29" s="3"/>
    </row>
    <row r="30" spans="2:5" ht="12.75">
      <c r="B30" s="3"/>
      <c r="C30" s="3"/>
      <c r="D30" s="23"/>
      <c r="E30" s="3"/>
    </row>
    <row r="31" spans="2:5" ht="12.75">
      <c r="B31" s="3"/>
      <c r="C31" s="3"/>
      <c r="D31" s="23"/>
      <c r="E31" s="3"/>
    </row>
    <row r="32" spans="2:5" ht="12.75">
      <c r="B32" s="3"/>
      <c r="C32" s="3"/>
      <c r="D32" s="23"/>
      <c r="E32" s="3"/>
    </row>
    <row r="33" spans="2:5" ht="12.75">
      <c r="B33" s="3"/>
      <c r="C33" s="3"/>
      <c r="D33" s="23"/>
      <c r="E33" s="3"/>
    </row>
    <row r="34" spans="2:5" ht="12.75">
      <c r="B34" s="3"/>
      <c r="C34" s="3"/>
      <c r="D34" s="23"/>
      <c r="E34" s="3"/>
    </row>
    <row r="35" spans="2:5" ht="12.75">
      <c r="B35" s="3"/>
      <c r="C35" s="3"/>
      <c r="D35" s="23"/>
      <c r="E35" s="3"/>
    </row>
    <row r="36" spans="2:5" ht="12.75">
      <c r="B36" s="3"/>
      <c r="C36" s="3"/>
      <c r="D36" s="23"/>
      <c r="E36" s="3"/>
    </row>
    <row r="37" spans="2:5" ht="12.75">
      <c r="B37" s="3"/>
      <c r="C37" s="3"/>
      <c r="D37" s="23"/>
      <c r="E37" s="3"/>
    </row>
    <row r="38" spans="2:5" ht="12.75">
      <c r="B38" s="3"/>
      <c r="C38" s="3"/>
      <c r="D38" s="23"/>
      <c r="E38" s="3"/>
    </row>
    <row r="39" spans="2:5" ht="12.75">
      <c r="B39" s="3"/>
      <c r="C39" s="3"/>
      <c r="D39" s="23"/>
      <c r="E39" s="3"/>
    </row>
    <row r="40" spans="2:5" ht="12.75">
      <c r="B40" s="3"/>
      <c r="C40" s="3"/>
      <c r="D40" s="23"/>
      <c r="E40" s="3"/>
    </row>
    <row r="41" spans="2:5" ht="12.75">
      <c r="B41" s="3"/>
      <c r="C41" s="3"/>
      <c r="D41" s="23"/>
      <c r="E41" s="3"/>
    </row>
    <row r="42" spans="2:5" ht="12.75">
      <c r="B42" s="3"/>
      <c r="C42" s="3"/>
      <c r="D42" s="23"/>
      <c r="E42" s="3"/>
    </row>
    <row r="43" spans="2:5" ht="12.75">
      <c r="B43" s="3"/>
      <c r="C43" s="3"/>
      <c r="D43" s="23"/>
      <c r="E43" s="3"/>
    </row>
    <row r="44" spans="2:5" ht="12.75">
      <c r="B44" s="3"/>
      <c r="C44" s="3"/>
      <c r="D44" s="23"/>
      <c r="E44" s="3"/>
    </row>
    <row r="45" spans="2:5" ht="12.75">
      <c r="B45" s="3"/>
      <c r="C45" s="3"/>
      <c r="D45" s="23"/>
      <c r="E45" s="3"/>
    </row>
    <row r="46" spans="2:5" ht="12.75">
      <c r="B46" s="3"/>
      <c r="C46" s="3"/>
      <c r="D46" s="23"/>
      <c r="E46" s="3"/>
    </row>
    <row r="47" spans="2:5" ht="12.75">
      <c r="B47" s="3"/>
      <c r="C47" s="3"/>
      <c r="D47" s="23"/>
      <c r="E47" s="3"/>
    </row>
    <row r="48" spans="2:5" ht="12.75">
      <c r="B48" s="3"/>
      <c r="C48" s="3"/>
      <c r="D48" s="23"/>
      <c r="E48" s="3"/>
    </row>
    <row r="49" spans="2:5" ht="12.75">
      <c r="B49" s="3"/>
      <c r="C49" s="3"/>
      <c r="D49" s="23"/>
      <c r="E49" s="3"/>
    </row>
    <row r="50" spans="2:5" ht="12.75">
      <c r="B50" s="3"/>
      <c r="C50" s="3"/>
      <c r="D50" s="23"/>
      <c r="E50" s="3"/>
    </row>
    <row r="51" spans="2:5" ht="12.75">
      <c r="B51" s="3"/>
      <c r="C51" s="3"/>
      <c r="D51" s="23"/>
      <c r="E51" s="3"/>
    </row>
    <row r="52" spans="2:5" ht="12.75">
      <c r="B52" s="3"/>
      <c r="C52" s="3"/>
      <c r="D52" s="23"/>
      <c r="E52" s="3"/>
    </row>
  </sheetData>
  <sheetProtection/>
  <mergeCells count="3">
    <mergeCell ref="A15:B15"/>
    <mergeCell ref="A16:B16"/>
    <mergeCell ref="C1:E1"/>
  </mergeCells>
  <printOptions horizontalCentered="1" verticalCentered="1"/>
  <pageMargins left="0.1968503937007874" right="0.1968503937007874" top="0.984251968503937" bottom="0.3937007874015748" header="0.7874015748031497" footer="0.2755905511811024"/>
  <pageSetup fitToHeight="1" fitToWidth="1" horizontalDpi="600" verticalDpi="600" orientation="portrait" paperSize="9" r:id="rId1"/>
  <headerFooter scaleWithDoc="0" alignWithMargins="0">
    <oddHeader>&amp;LTRAVAUX CONNEXES
PERIMETRE COMPLÉMENTAIRE
APS&amp;C&amp;"Arial,Gras"&amp;20RÉCAPITULATIF&amp;RPLAINE D'ORANGE</oddHeader>
    <oddFooter>&amp;L&amp;"Arial,Gras"&amp;8SINTEGRA
travaux connexes Plaine d'Orange
projet modifié CDAF (aps)&amp;C&amp;6&amp;P&amp;R&amp;6mise à jour du :&amp;D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BEAUR</dc:creator>
  <cp:keywords/>
  <dc:description/>
  <cp:lastModifiedBy>j.quijoux</cp:lastModifiedBy>
  <cp:lastPrinted>2017-04-26T11:37:22Z</cp:lastPrinted>
  <dcterms:created xsi:type="dcterms:W3CDTF">1998-06-24T09:33:29Z</dcterms:created>
  <dcterms:modified xsi:type="dcterms:W3CDTF">2018-05-22T08:40:56Z</dcterms:modified>
  <cp:category/>
  <cp:version/>
  <cp:contentType/>
  <cp:contentStatus/>
</cp:coreProperties>
</file>